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8" i="1" l="1"/>
  <c r="J63" i="1" l="1"/>
  <c r="I63" i="1"/>
  <c r="H63" i="1"/>
  <c r="G63" i="1"/>
  <c r="H58" i="1"/>
  <c r="H62" i="1" l="1"/>
  <c r="J13" i="1" l="1"/>
  <c r="I13" i="1"/>
  <c r="H13" i="1"/>
  <c r="I62" i="1" l="1"/>
  <c r="G53" i="1" l="1"/>
  <c r="G62" i="1" l="1"/>
  <c r="J58" i="1"/>
  <c r="I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H64" i="1" s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<sst xmlns="http://schemas.openxmlformats.org/spreadsheetml/2006/main" count="104" uniqueCount="44">
  <si>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</si>
  <si>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</si>
  <si>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</si>
  <si>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</si>
  <si>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</si>
  <si>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</si>
  <si>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</si>
  <si>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</si>
  <si>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</si>
  <si>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</si>
  <si>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</si>
  <si>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</si>
  <si>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</si>
  <si>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</si>
  <si>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</si>
  <si>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</si>
  <si>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</si>
  <si>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</si>
  <si>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</si>
  <si>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</si>
  <si>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</si>
  <si>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</si>
  <si>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</si>
  <si>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</si>
  <si>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</si>
  <si>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</si>
  <si>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</si>
  <si>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</si>
  <si>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</si>
  <si>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</si>
  <si>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</si>
  <si>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</si>
  <si>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</si>
  <si>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</si>
  <si>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</si>
  <si>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</si>
  <si>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</si>
  <si>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</si>
  <si>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</si>
  <si>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</si>
  <si>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</si>
  <si>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</si>
  <si>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к муниципальной программе "Совершенствование</t>
  </si>
  <si>
    <t xml:space="preserve">5    Передача полномочий по обеспечению мер первичной пожарной безопасности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</si>
</sst>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SheetLayoutView="100" workbookViewId="0">
      <selection activeCell="G14" sqref="G14"/>
    </sheetView>
  </sheetViews>
  <sheetFormatPr defaultRowHeight="15" x14ac:dyDescent="0.25"/>
  <cols>
    <col min="1" max="1" width="3.85546875" customWidth="1"/>
    <col min="2" max="2" width="23.140625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35.5703125" customWidth="1"/>
    <col min="12" max="12" width="0.140625" hidden="1" customWidth="1"/>
  </cols>
  <sheetData>
    <row r="1" spans="1:12" ht="20.25" customHeight="1" x14ac:dyDescent="0.25">
      <c r="E1" s="53" t="s">
        <v>42</v>
      </c>
      <c r="F1" s="53"/>
      <c r="G1" s="53"/>
      <c r="H1" s="53"/>
      <c r="I1" s="53"/>
      <c r="J1" s="53"/>
      <c r="K1" s="53"/>
      <c r="L1" s="53"/>
    </row>
    <row r="2" spans="1:12" x14ac:dyDescent="0.25">
      <c r="E2" s="54" t="s">
        <v>41</v>
      </c>
      <c r="F2" s="54"/>
      <c r="G2" s="54"/>
      <c r="H2" s="54"/>
      <c r="I2" s="54"/>
      <c r="J2" s="54"/>
      <c r="K2" s="54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52" t="s">
        <v>0</v>
      </c>
      <c r="B6" s="52" t="s">
        <v>14</v>
      </c>
      <c r="C6" s="52" t="s">
        <v>1</v>
      </c>
      <c r="D6" s="52" t="s">
        <v>2</v>
      </c>
      <c r="E6" s="55" t="s">
        <v>3</v>
      </c>
      <c r="F6" s="56"/>
      <c r="G6" s="56"/>
      <c r="H6" s="56"/>
      <c r="I6" s="56"/>
      <c r="J6" s="57"/>
      <c r="K6" s="52" t="s">
        <v>15</v>
      </c>
    </row>
    <row r="7" spans="1:12" ht="23.25" customHeight="1" x14ac:dyDescent="0.25">
      <c r="A7" s="52"/>
      <c r="B7" s="52"/>
      <c r="C7" s="52"/>
      <c r="D7" s="52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52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30" t="s">
        <v>16</v>
      </c>
      <c r="C9" s="31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30"/>
      <c r="C10" s="31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30"/>
      <c r="C11" s="31"/>
      <c r="D11" s="3" t="s">
        <v>7</v>
      </c>
      <c r="E11" s="10">
        <f>SUM(F11:J11)</f>
        <v>11083255.25</v>
      </c>
      <c r="F11" s="11">
        <v>2357354.42</v>
      </c>
      <c r="G11" s="17">
        <v>2608552</v>
      </c>
      <c r="H11" s="12">
        <v>2806622.83</v>
      </c>
      <c r="I11" s="13">
        <v>1663363</v>
      </c>
      <c r="J11" s="13">
        <v>1647363</v>
      </c>
      <c r="K11" s="50"/>
    </row>
    <row r="12" spans="1:12" ht="23.25" customHeight="1" x14ac:dyDescent="0.25">
      <c r="A12" s="21"/>
      <c r="B12" s="30"/>
      <c r="C12" s="31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85.5" customHeight="1" x14ac:dyDescent="0.25">
      <c r="A13" s="22"/>
      <c r="B13" s="30"/>
      <c r="C13" s="31"/>
      <c r="D13" s="3" t="s">
        <v>8</v>
      </c>
      <c r="E13" s="10">
        <f>SUM(F13:J13)</f>
        <v>11083255.25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2806622.83</v>
      </c>
      <c r="I13" s="12">
        <f t="shared" si="0"/>
        <v>1663363</v>
      </c>
      <c r="J13" s="12">
        <f t="shared" si="0"/>
        <v>1647363</v>
      </c>
      <c r="K13" s="51"/>
    </row>
    <row r="14" spans="1:12" ht="33.75" customHeight="1" x14ac:dyDescent="0.25">
      <c r="A14" s="20">
        <v>2</v>
      </c>
      <c r="B14" s="23" t="s">
        <v>18</v>
      </c>
      <c r="C14" s="26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32" t="s">
        <v>31</v>
      </c>
    </row>
    <row r="15" spans="1:12" ht="33.75" x14ac:dyDescent="0.25">
      <c r="A15" s="21"/>
      <c r="B15" s="24"/>
      <c r="C15" s="27"/>
      <c r="D15" s="3" t="s">
        <v>6</v>
      </c>
      <c r="E15" s="10">
        <f t="shared" si="1"/>
        <v>779438.33000000007</v>
      </c>
      <c r="F15" s="11">
        <v>114949.33</v>
      </c>
      <c r="G15" s="17">
        <v>138178</v>
      </c>
      <c r="H15" s="12">
        <v>164151</v>
      </c>
      <c r="I15" s="12">
        <v>177958</v>
      </c>
      <c r="J15" s="12">
        <v>184202</v>
      </c>
      <c r="K15" s="33"/>
    </row>
    <row r="16" spans="1:12" ht="33.75" x14ac:dyDescent="0.25">
      <c r="A16" s="21"/>
      <c r="B16" s="24"/>
      <c r="C16" s="27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33"/>
    </row>
    <row r="17" spans="1:11" ht="22.5" x14ac:dyDescent="0.25">
      <c r="A17" s="21"/>
      <c r="B17" s="24"/>
      <c r="C17" s="27"/>
      <c r="D17" s="3" t="s">
        <v>11</v>
      </c>
      <c r="E17" s="10"/>
      <c r="F17" s="11"/>
      <c r="G17" s="17"/>
      <c r="H17" s="12"/>
      <c r="I17" s="12"/>
      <c r="J17" s="12"/>
      <c r="K17" s="33"/>
    </row>
    <row r="18" spans="1:11" ht="21" customHeight="1" x14ac:dyDescent="0.25">
      <c r="A18" s="22"/>
      <c r="B18" s="25"/>
      <c r="C18" s="28"/>
      <c r="D18" s="3" t="s">
        <v>8</v>
      </c>
      <c r="E18" s="10">
        <f>SUM(F18:J18)</f>
        <v>779438.33000000007</v>
      </c>
      <c r="F18" s="11">
        <f>F15</f>
        <v>114949.33</v>
      </c>
      <c r="G18" s="17">
        <f>G15</f>
        <v>138178</v>
      </c>
      <c r="H18" s="12">
        <f>H14+H15+H16+H17</f>
        <v>164151</v>
      </c>
      <c r="I18" s="12">
        <f>I14+I15+I16+I17</f>
        <v>177958</v>
      </c>
      <c r="J18" s="12">
        <f>J14+J15+J16+J17</f>
        <v>184202</v>
      </c>
      <c r="K18" s="34"/>
    </row>
    <row r="19" spans="1:11" ht="34.5" customHeight="1" x14ac:dyDescent="0.25">
      <c r="A19" s="38">
        <v>3</v>
      </c>
      <c r="B19" s="43" t="s">
        <v>19</v>
      </c>
      <c r="C19" s="31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32" t="s">
        <v>32</v>
      </c>
    </row>
    <row r="20" spans="1:11" ht="40.5" customHeight="1" x14ac:dyDescent="0.25">
      <c r="A20" s="38"/>
      <c r="B20" s="44"/>
      <c r="C20" s="31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33"/>
    </row>
    <row r="21" spans="1:11" ht="32.25" customHeight="1" x14ac:dyDescent="0.25">
      <c r="A21" s="38"/>
      <c r="B21" s="44"/>
      <c r="C21" s="31"/>
      <c r="D21" s="3" t="s">
        <v>7</v>
      </c>
      <c r="E21" s="10">
        <f t="shared" si="2"/>
        <v>10958456.189999999</v>
      </c>
      <c r="F21" s="11">
        <v>7224850.5199999996</v>
      </c>
      <c r="G21" s="17">
        <v>2127750.67</v>
      </c>
      <c r="H21" s="12">
        <v>1605855</v>
      </c>
      <c r="I21" s="12">
        <v>0</v>
      </c>
      <c r="J21" s="12">
        <v>0</v>
      </c>
      <c r="K21" s="33"/>
    </row>
    <row r="22" spans="1:11" ht="25.5" customHeight="1" x14ac:dyDescent="0.25">
      <c r="A22" s="38"/>
      <c r="B22" s="44"/>
      <c r="C22" s="31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33"/>
    </row>
    <row r="23" spans="1:11" ht="28.5" customHeight="1" x14ac:dyDescent="0.25">
      <c r="A23" s="38"/>
      <c r="B23" s="45"/>
      <c r="C23" s="31"/>
      <c r="D23" s="3" t="s">
        <v>8</v>
      </c>
      <c r="E23" s="10">
        <f t="shared" si="2"/>
        <v>12101322.379999999</v>
      </c>
      <c r="F23" s="11">
        <f>F19+F21+F22</f>
        <v>8367716.709999999</v>
      </c>
      <c r="G23" s="17">
        <f>G21</f>
        <v>2127750.67</v>
      </c>
      <c r="H23" s="12">
        <f>H19+H20+H21+H22</f>
        <v>1605855</v>
      </c>
      <c r="I23" s="12">
        <f>I21</f>
        <v>0</v>
      </c>
      <c r="J23" s="12">
        <f>J21</f>
        <v>0</v>
      </c>
      <c r="K23" s="34"/>
    </row>
    <row r="24" spans="1:11" ht="35.25" customHeight="1" x14ac:dyDescent="0.25">
      <c r="A24" s="38">
        <v>4</v>
      </c>
      <c r="B24" s="30" t="s">
        <v>20</v>
      </c>
      <c r="C24" s="31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32" t="s">
        <v>43</v>
      </c>
    </row>
    <row r="25" spans="1:11" ht="34.5" customHeight="1" x14ac:dyDescent="0.25">
      <c r="A25" s="38"/>
      <c r="B25" s="30"/>
      <c r="C25" s="31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33"/>
    </row>
    <row r="26" spans="1:11" ht="32.25" customHeight="1" x14ac:dyDescent="0.25">
      <c r="A26" s="38"/>
      <c r="B26" s="30"/>
      <c r="C26" s="31"/>
      <c r="D26" s="3" t="s">
        <v>7</v>
      </c>
      <c r="E26" s="10">
        <f t="shared" si="2"/>
        <v>362980</v>
      </c>
      <c r="F26" s="11">
        <v>110980</v>
      </c>
      <c r="G26" s="17">
        <v>112000</v>
      </c>
      <c r="H26" s="12">
        <v>140000</v>
      </c>
      <c r="I26" s="12">
        <v>0</v>
      </c>
      <c r="J26" s="12">
        <v>0</v>
      </c>
      <c r="K26" s="33"/>
    </row>
    <row r="27" spans="1:11" ht="22.5" customHeight="1" x14ac:dyDescent="0.25">
      <c r="A27" s="38"/>
      <c r="B27" s="30"/>
      <c r="C27" s="31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33"/>
    </row>
    <row r="28" spans="1:11" ht="16.5" customHeight="1" x14ac:dyDescent="0.25">
      <c r="A28" s="38"/>
      <c r="B28" s="30"/>
      <c r="C28" s="31"/>
      <c r="D28" s="3" t="s">
        <v>8</v>
      </c>
      <c r="E28" s="10">
        <f t="shared" si="2"/>
        <v>362980</v>
      </c>
      <c r="F28" s="11">
        <f>F26</f>
        <v>110980</v>
      </c>
      <c r="G28" s="17">
        <f>G26</f>
        <v>112000</v>
      </c>
      <c r="H28" s="12">
        <f>H26</f>
        <v>140000</v>
      </c>
      <c r="I28" s="12">
        <f>I26</f>
        <v>0</v>
      </c>
      <c r="J28" s="12">
        <f>J26</f>
        <v>0</v>
      </c>
      <c r="K28" s="34"/>
    </row>
    <row r="29" spans="1:11" ht="36" customHeight="1" x14ac:dyDescent="0.25">
      <c r="A29" s="38">
        <v>5</v>
      </c>
      <c r="B29" s="30" t="s">
        <v>21</v>
      </c>
      <c r="C29" s="31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32" t="s">
        <v>37</v>
      </c>
    </row>
    <row r="30" spans="1:11" ht="35.25" customHeight="1" x14ac:dyDescent="0.25">
      <c r="A30" s="38"/>
      <c r="B30" s="30"/>
      <c r="C30" s="31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33"/>
    </row>
    <row r="31" spans="1:11" ht="34.5" customHeight="1" x14ac:dyDescent="0.25">
      <c r="A31" s="38"/>
      <c r="B31" s="30"/>
      <c r="C31" s="31"/>
      <c r="D31" s="3" t="s">
        <v>7</v>
      </c>
      <c r="E31" s="10">
        <f t="shared" si="2"/>
        <v>550396.66</v>
      </c>
      <c r="F31" s="11">
        <v>196988</v>
      </c>
      <c r="G31" s="17">
        <v>183408.66</v>
      </c>
      <c r="H31" s="12">
        <v>170000</v>
      </c>
      <c r="I31" s="12">
        <v>0</v>
      </c>
      <c r="J31" s="12">
        <v>0</v>
      </c>
      <c r="K31" s="33"/>
    </row>
    <row r="32" spans="1:11" ht="26.25" customHeight="1" x14ac:dyDescent="0.25">
      <c r="A32" s="38"/>
      <c r="B32" s="30"/>
      <c r="C32" s="31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33"/>
    </row>
    <row r="33" spans="1:11" ht="15.75" customHeight="1" x14ac:dyDescent="0.25">
      <c r="A33" s="38"/>
      <c r="B33" s="30"/>
      <c r="C33" s="31"/>
      <c r="D33" s="3" t="s">
        <v>8</v>
      </c>
      <c r="E33" s="10">
        <f t="shared" si="2"/>
        <v>550396.66</v>
      </c>
      <c r="F33" s="11">
        <f>F31</f>
        <v>196988</v>
      </c>
      <c r="G33" s="17">
        <f>G31</f>
        <v>183408.66</v>
      </c>
      <c r="H33" s="12">
        <f>H31</f>
        <v>170000</v>
      </c>
      <c r="I33" s="12">
        <f>I31</f>
        <v>0</v>
      </c>
      <c r="J33" s="12">
        <f>J31</f>
        <v>0</v>
      </c>
      <c r="K33" s="34"/>
    </row>
    <row r="34" spans="1:11" ht="33.75" hidden="1" customHeight="1" x14ac:dyDescent="0.25">
      <c r="A34" s="20">
        <v>6</v>
      </c>
      <c r="B34" s="23" t="s">
        <v>24</v>
      </c>
      <c r="C34" s="31" t="s">
        <v>33</v>
      </c>
      <c r="D34" s="3" t="s">
        <v>5</v>
      </c>
      <c r="E34" s="10"/>
      <c r="F34" s="11"/>
      <c r="G34" s="17"/>
      <c r="H34" s="12"/>
      <c r="I34" s="12"/>
      <c r="J34" s="12"/>
      <c r="K34" s="32" t="s">
        <v>25</v>
      </c>
    </row>
    <row r="35" spans="1:11" ht="43.5" hidden="1" customHeight="1" x14ac:dyDescent="0.25">
      <c r="A35" s="21"/>
      <c r="B35" s="24"/>
      <c r="C35" s="31"/>
      <c r="D35" s="3" t="s">
        <v>6</v>
      </c>
      <c r="E35" s="10"/>
      <c r="F35" s="11"/>
      <c r="G35" s="17"/>
      <c r="H35" s="12"/>
      <c r="I35" s="12"/>
      <c r="J35" s="12"/>
      <c r="K35" s="33"/>
    </row>
    <row r="36" spans="1:11" ht="33.75" hidden="1" customHeight="1" x14ac:dyDescent="0.25">
      <c r="A36" s="21"/>
      <c r="B36" s="24"/>
      <c r="C36" s="31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33"/>
    </row>
    <row r="37" spans="1:11" ht="33.75" hidden="1" customHeight="1" x14ac:dyDescent="0.25">
      <c r="A37" s="21"/>
      <c r="B37" s="24"/>
      <c r="C37" s="31"/>
      <c r="D37" s="3" t="s">
        <v>11</v>
      </c>
      <c r="E37" s="10"/>
      <c r="F37" s="11"/>
      <c r="G37" s="17"/>
      <c r="H37" s="12"/>
      <c r="I37" s="12"/>
      <c r="J37" s="12"/>
      <c r="K37" s="33"/>
    </row>
    <row r="38" spans="1:11" ht="33.75" hidden="1" customHeight="1" x14ac:dyDescent="0.25">
      <c r="A38" s="22"/>
      <c r="B38" s="25"/>
      <c r="C38" s="31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34"/>
    </row>
    <row r="39" spans="1:11" ht="36.75" customHeight="1" x14ac:dyDescent="0.25">
      <c r="A39" s="38">
        <v>6</v>
      </c>
      <c r="B39" s="30" t="s">
        <v>22</v>
      </c>
      <c r="C39" s="31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32" t="s">
        <v>34</v>
      </c>
    </row>
    <row r="40" spans="1:11" ht="36.75" customHeight="1" x14ac:dyDescent="0.25">
      <c r="A40" s="38"/>
      <c r="B40" s="30"/>
      <c r="C40" s="31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33"/>
    </row>
    <row r="41" spans="1:11" ht="33" customHeight="1" x14ac:dyDescent="0.25">
      <c r="A41" s="38"/>
      <c r="B41" s="30"/>
      <c r="C41" s="31"/>
      <c r="D41" s="3" t="s">
        <v>7</v>
      </c>
      <c r="E41" s="10">
        <f t="shared" si="3"/>
        <v>1203291.05</v>
      </c>
      <c r="F41" s="11">
        <v>322094.28000000003</v>
      </c>
      <c r="G41" s="17">
        <v>338971.47</v>
      </c>
      <c r="H41" s="12">
        <v>354225.3</v>
      </c>
      <c r="I41" s="12">
        <v>96000</v>
      </c>
      <c r="J41" s="12">
        <v>92000</v>
      </c>
      <c r="K41" s="33"/>
    </row>
    <row r="42" spans="1:11" ht="27" customHeight="1" x14ac:dyDescent="0.25">
      <c r="A42" s="38"/>
      <c r="B42" s="30"/>
      <c r="C42" s="31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33"/>
    </row>
    <row r="43" spans="1:11" ht="15.75" customHeight="1" x14ac:dyDescent="0.25">
      <c r="A43" s="38"/>
      <c r="B43" s="30"/>
      <c r="C43" s="31"/>
      <c r="D43" s="3" t="s">
        <v>8</v>
      </c>
      <c r="E43" s="10">
        <f t="shared" si="3"/>
        <v>1203291.05</v>
      </c>
      <c r="F43" s="11">
        <f>F41</f>
        <v>322094.28000000003</v>
      </c>
      <c r="G43" s="17">
        <f>G41</f>
        <v>338971.47</v>
      </c>
      <c r="H43" s="12">
        <f>H41</f>
        <v>354225.3</v>
      </c>
      <c r="I43" s="12">
        <f>I41</f>
        <v>96000</v>
      </c>
      <c r="J43" s="12">
        <f>J41</f>
        <v>92000</v>
      </c>
      <c r="K43" s="34"/>
    </row>
    <row r="44" spans="1:11" ht="33" hidden="1" customHeight="1" x14ac:dyDescent="0.25">
      <c r="A44" s="38">
        <v>8</v>
      </c>
      <c r="B44" s="43" t="s">
        <v>21</v>
      </c>
      <c r="C44" s="31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32" t="s">
        <v>23</v>
      </c>
    </row>
    <row r="45" spans="1:11" ht="45" hidden="1" customHeight="1" x14ac:dyDescent="0.25">
      <c r="A45" s="38"/>
      <c r="B45" s="44"/>
      <c r="C45" s="31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33"/>
    </row>
    <row r="46" spans="1:11" ht="33" hidden="1" customHeight="1" x14ac:dyDescent="0.25">
      <c r="A46" s="38"/>
      <c r="B46" s="44"/>
      <c r="C46" s="31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33"/>
    </row>
    <row r="47" spans="1:11" ht="24" hidden="1" customHeight="1" x14ac:dyDescent="0.25">
      <c r="A47" s="38"/>
      <c r="B47" s="44"/>
      <c r="C47" s="31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33"/>
    </row>
    <row r="48" spans="1:11" ht="15" hidden="1" customHeight="1" x14ac:dyDescent="0.25">
      <c r="A48" s="38"/>
      <c r="B48" s="45"/>
      <c r="C48" s="31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34"/>
    </row>
    <row r="49" spans="1:11" ht="33" customHeight="1" x14ac:dyDescent="0.25">
      <c r="A49" s="20">
        <v>7</v>
      </c>
      <c r="B49" s="23" t="s">
        <v>40</v>
      </c>
      <c r="C49" s="26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35" t="s">
        <v>39</v>
      </c>
    </row>
    <row r="50" spans="1:11" ht="37.5" customHeight="1" x14ac:dyDescent="0.25">
      <c r="A50" s="21"/>
      <c r="B50" s="24"/>
      <c r="C50" s="27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36"/>
    </row>
    <row r="51" spans="1:11" ht="33" customHeight="1" x14ac:dyDescent="0.25">
      <c r="A51" s="21"/>
      <c r="B51" s="24"/>
      <c r="C51" s="27"/>
      <c r="D51" s="3" t="s">
        <v>7</v>
      </c>
      <c r="E51" s="10">
        <f t="shared" si="5"/>
        <v>4550</v>
      </c>
      <c r="F51" s="11">
        <v>0</v>
      </c>
      <c r="G51" s="17">
        <v>0</v>
      </c>
      <c r="H51" s="12">
        <v>4550</v>
      </c>
      <c r="I51" s="12">
        <v>0</v>
      </c>
      <c r="J51" s="12">
        <v>0</v>
      </c>
      <c r="K51" s="36"/>
    </row>
    <row r="52" spans="1:11" ht="24.75" customHeight="1" x14ac:dyDescent="0.25">
      <c r="A52" s="21"/>
      <c r="B52" s="24"/>
      <c r="C52" s="27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36"/>
    </row>
    <row r="53" spans="1:11" ht="47.25" customHeight="1" x14ac:dyDescent="0.25">
      <c r="A53" s="22"/>
      <c r="B53" s="25"/>
      <c r="C53" s="28"/>
      <c r="D53" s="3" t="s">
        <v>8</v>
      </c>
      <c r="E53" s="10">
        <f t="shared" si="5"/>
        <v>4550</v>
      </c>
      <c r="F53" s="11">
        <f>F51</f>
        <v>0</v>
      </c>
      <c r="G53" s="17">
        <f>G49+G50+G51+G52</f>
        <v>0</v>
      </c>
      <c r="H53" s="12">
        <f>H51</f>
        <v>4550</v>
      </c>
      <c r="I53" s="12">
        <f>I51</f>
        <v>0</v>
      </c>
      <c r="J53" s="12">
        <f>J51</f>
        <v>0</v>
      </c>
      <c r="K53" s="37"/>
    </row>
    <row r="54" spans="1:11" ht="34.5" customHeight="1" x14ac:dyDescent="0.25">
      <c r="A54" s="38">
        <v>8</v>
      </c>
      <c r="B54" s="30" t="s">
        <v>17</v>
      </c>
      <c r="C54" s="31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32" t="s">
        <v>38</v>
      </c>
    </row>
    <row r="55" spans="1:11" ht="44.25" customHeight="1" x14ac:dyDescent="0.25">
      <c r="A55" s="38"/>
      <c r="B55" s="30"/>
      <c r="C55" s="31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33"/>
    </row>
    <row r="56" spans="1:11" ht="36.75" customHeight="1" x14ac:dyDescent="0.25">
      <c r="A56" s="38"/>
      <c r="B56" s="30"/>
      <c r="C56" s="31"/>
      <c r="D56" s="3" t="s">
        <v>7</v>
      </c>
      <c r="E56" s="10">
        <f t="shared" si="6"/>
        <v>139900</v>
      </c>
      <c r="F56" s="11">
        <v>0</v>
      </c>
      <c r="G56" s="17">
        <v>30800</v>
      </c>
      <c r="H56" s="12">
        <v>109100</v>
      </c>
      <c r="I56" s="12">
        <v>0</v>
      </c>
      <c r="J56" s="12">
        <v>0</v>
      </c>
      <c r="K56" s="33"/>
    </row>
    <row r="57" spans="1:11" ht="25.5" customHeight="1" x14ac:dyDescent="0.25">
      <c r="A57" s="38"/>
      <c r="B57" s="30"/>
      <c r="C57" s="31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33"/>
    </row>
    <row r="58" spans="1:11" ht="16.5" customHeight="1" x14ac:dyDescent="0.25">
      <c r="A58" s="38"/>
      <c r="B58" s="30"/>
      <c r="C58" s="31"/>
      <c r="D58" s="3" t="s">
        <v>8</v>
      </c>
      <c r="E58" s="10">
        <f t="shared" si="6"/>
        <v>139900</v>
      </c>
      <c r="F58" s="11">
        <f>F56</f>
        <v>0</v>
      </c>
      <c r="G58" s="17">
        <f>G54+G55+G56+G57</f>
        <v>30800</v>
      </c>
      <c r="H58" s="12">
        <f>H56</f>
        <v>109100</v>
      </c>
      <c r="I58" s="12">
        <f>I56</f>
        <v>0</v>
      </c>
      <c r="J58" s="12">
        <f>J56</f>
        <v>0</v>
      </c>
      <c r="K58" s="34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38"/>
      <c r="B60" s="40" t="s">
        <v>9</v>
      </c>
      <c r="C60" s="39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29"/>
    </row>
    <row r="61" spans="1:11" ht="37.5" customHeight="1" x14ac:dyDescent="0.25">
      <c r="A61" s="38"/>
      <c r="B61" s="41"/>
      <c r="C61" s="39"/>
      <c r="D61" s="3" t="s">
        <v>6</v>
      </c>
      <c r="E61" s="10">
        <f t="shared" si="4"/>
        <v>779438.33000000007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164151</v>
      </c>
      <c r="I61" s="10">
        <f>I10+I15+I20+I25+I30+I40+I45+I55</f>
        <v>177958</v>
      </c>
      <c r="J61" s="10">
        <f>J10+J15+J20+J25+J30+J40+J45+J55</f>
        <v>184202</v>
      </c>
      <c r="K61" s="29"/>
    </row>
    <row r="62" spans="1:11" ht="33.75" customHeight="1" x14ac:dyDescent="0.25">
      <c r="A62" s="38"/>
      <c r="B62" s="41"/>
      <c r="C62" s="39"/>
      <c r="D62" s="3" t="s">
        <v>7</v>
      </c>
      <c r="E62" s="10">
        <f t="shared" si="4"/>
        <v>24302829.149999999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5190353.13</v>
      </c>
      <c r="I62" s="14">
        <f>I56+I46+I41+I36+I31+I21+I16+I11+I51+I26</f>
        <v>1759363</v>
      </c>
      <c r="J62" s="10">
        <f>J11+J16+J21+J26+J31+J41+J46+J56</f>
        <v>1739363</v>
      </c>
      <c r="K62" s="29"/>
    </row>
    <row r="63" spans="1:11" ht="22.5" customHeight="1" x14ac:dyDescent="0.25">
      <c r="A63" s="38"/>
      <c r="B63" s="41"/>
      <c r="C63" s="39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>
        <f>G12+G17+G22+G27+G32+G42+G47+G57</f>
        <v>0</v>
      </c>
      <c r="H63" s="10">
        <f>H12+H17+H22+H27+H32+H42+H47+H57</f>
        <v>0</v>
      </c>
      <c r="I63" s="10">
        <f>I12+I17+I22+I27+I32+I42+I47+I57</f>
        <v>0</v>
      </c>
      <c r="J63" s="10">
        <f>J12+J17+J22+J27+J32+J42+J47+J57</f>
        <v>0</v>
      </c>
      <c r="K63" s="29"/>
    </row>
    <row r="64" spans="1:11" s="1" customFormat="1" ht="46.5" customHeight="1" x14ac:dyDescent="0.25">
      <c r="A64" s="38"/>
      <c r="B64" s="42"/>
      <c r="C64" s="39"/>
      <c r="D64" s="2" t="s">
        <v>12</v>
      </c>
      <c r="E64" s="10">
        <f t="shared" si="4"/>
        <v>26225133.669999998</v>
      </c>
      <c r="F64" s="14">
        <f>F60+F61+F62+F63</f>
        <v>11470082.74</v>
      </c>
      <c r="G64" s="14">
        <f>G61+G62</f>
        <v>5539660.7999999998</v>
      </c>
      <c r="H64" s="10">
        <f>H60+H61+H62+H63</f>
        <v>5354504.13</v>
      </c>
      <c r="I64" s="10">
        <f>I61+I62</f>
        <v>1937321</v>
      </c>
      <c r="J64" s="10">
        <f>J61+J62</f>
        <v>1923565</v>
      </c>
      <c r="K64" s="29"/>
    </row>
  </sheetData>
  <mergeCells count="55"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K44:K48"/>
    <mergeCell ref="K29:K33"/>
    <mergeCell ref="K39:K43"/>
    <mergeCell ref="K24:K28"/>
    <mergeCell ref="K19:K23"/>
    <mergeCell ref="B29:B33"/>
    <mergeCell ref="C29:C33"/>
    <mergeCell ref="C44:C48"/>
    <mergeCell ref="B39:B43"/>
    <mergeCell ref="C39:C43"/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</mergeCells>
  <phoneticPr fontId="0" type="noConversion"/>
  <pageMargins left="0.31496062992125984" right="0.11811023622047245" top="0.35433070866141736" bottom="0.35433070866141736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2025-10-15T04:41:03Z</dcterms:modified>
</cp:coreProperties>
</file>